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K6aQcHWk5PUbk9gcnkNTqNob4jAfY8zzMbHEpqLSCnEFAg/s60pAuui8aVOWGdbuexj4uaaNCTJtP2SERY0tAQ==" workbookSaltValue="L+1ioMhHyOQvLO93BxeM5A==" workbookSpinCount="100000" lockStructure="1"/>
  <bookViews>
    <workbookView xWindow="0" yWindow="15" windowWidth="15360" windowHeight="7620"/>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<sst xmlns="http://schemas.openxmlformats.org/spreadsheetml/2006/main" count="245" uniqueCount="126">
  <si>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</si>
  <si>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</si>
  <si>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</si>
  <si>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</si>
  <si>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</si>
  <si>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</si>
  <si>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</si>
  <si>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</si>
  <si>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</si>
  <si>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</si>
  <si>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</si>
  <si>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</si>
  <si>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</si>
  <si>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</si>
  <si>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</si>
  <si>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</si>
  <si>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</si>
  <si>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</si>
  <si>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</si>
  <si>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</si>
  <si>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</si>
  <si>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</si>
  <si>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</si>
  <si>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</si>
  <si>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</si>
  <si>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</si>
  <si>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</si>
  <si>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</si>
  <si>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</si>
  <si>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</si>
  <si>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</si>
  <si>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</si>
  <si>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</si>
  <si>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</si>
  <si>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</si>
  <si>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</si>
  <si>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</si>
  <si>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</si>
  <si>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</si>
  <si>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</si>
  <si>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</si>
  <si>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</si>
  <si>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</si>
  <si>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</si>
  <si>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</si>
  <si>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</si>
  <si>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</si>
  <si>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</si>
  <si>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</si>
  <si>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</si>
  <si>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</si>
  <si>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</si>
  <si>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</si>
  <si>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</si>
  <si>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</si>
  <si>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</si>
  <si>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</si>
  <si>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</si>
  <si>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</si>
  <si>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</si>
  <si>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</si>
  <si>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</si>
  <si>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</si>
  <si>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</si>
  <si>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</si>
  <si>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</si>
  <si>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</si>
  <si>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</si>
  <si>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</si>
  <si>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</si>
  <si>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</si>
  <si>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</si>
  <si>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</si>
  <si>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</si>
  <si>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</si>
  <si>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</si>
  <si>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</si>
  <si>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</si>
  <si>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</si>
  <si>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</si>
  <si>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</si>
  <si>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</si>
  <si>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</si>
  <si>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</si>
  <si>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</si>
  <si>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</si>
  <si>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</si>
  <si>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</si>
  <si>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</si>
  <si>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</si>
  <si>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</si>
  <si>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</si>
  <si>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</si>
  <si>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</si>
  <si>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</si>
  <si>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</si>
  <si>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</si>
  <si>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</si>
  <si>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</si>
  <si>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</si>
  <si>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</si>
  <si>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</si>
  <si>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</si>
  <si>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</si>
  <si>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</si>
  <si>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</si>
  <si>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</si>
  <si>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</si>
  <si>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</si>
  <si>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</si>
  <si>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我孫子市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</si>
  <si>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</si>
  <si>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</si>
  <si>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</si>
  <si>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</si>
  <si>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</si>
  <si>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</si>
  <si>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</si>
  <si>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</si>
  <si>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</si>
  <si>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</si>
  <si>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</si>
  <si>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</si>
  <si>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平成２９年度末時点で、供用開始から２９年となります。
　管渠の標準的な耐用年数とされる５０年を経過した管渠はなく、大規模修繕等が必要となる箇所はありません。
　しかし、将来的な修繕・更新を適切に行っていくため、下水道ストックマネジメント計画の策定を推進していきます。</t>
    <rPh sb="85" eb="88">
      <t>ショウライテキ</t>
    </rPh>
    <rPh sb="89" eb="91">
      <t>シュウゼン</t>
    </rPh>
    <rPh sb="92" eb="94">
      <t>コウシン</t>
    </rPh>
    <rPh sb="95" eb="97">
      <t>テキセツ</t>
    </rPh>
    <rPh sb="98" eb="99">
      <t>オコナ</t>
    </rPh>
    <rPh sb="125" eb="127">
      <t>スイシン</t>
    </rPh>
    <phoneticPr fontId="4"/>
  </si>
  <si>
    <t>　特定環境保全公共下水道事業については、現在、建設事業は終了し、維持管理費と企業債の返済費用が主な費用となります。
　本来これらの費用は使用料で回収すべき経費ですが、市街化調整区域であり、処理区域内の人口増加もあまり見込めないため、厳しい状況となっています。
　経営の健全性を向上させていくため、使用料収入の確保に取り組んでいく必要があります。</t>
    <rPh sb="138" eb="140">
      <t>コウジョウ</t>
    </rPh>
    <rPh sb="154" eb="156">
      <t>カクホ</t>
    </rPh>
    <phoneticPr fontId="4"/>
  </si>
  <si>
    <t xml:space="preserve">　当処理区域内は市街化調整区域であり、処理区域内人口密度が低く、使用料収入が限られるため、それ以外の収入による影響が大きくなっています。
　経費回収率及び汚水処理原価については、汚水処理費のうち公費負担分が、算定方法の変更などによって減少したことにより経費回収率が減少し、汚水処理原価が増加しています。
　経費回収率は類似団体平均を上回っているものの、資本費平準化債の発行及び分流式下水道等に要する経費としての一般会計からの繰入金により賄っている部分が大きいため、適切な使用料収入の確保に努め、経営の健全性・効率性の向上を目指します。
</t>
    <rPh sb="70" eb="72">
      <t>ケイヒ</t>
    </rPh>
    <rPh sb="72" eb="74">
      <t>カイシュウ</t>
    </rPh>
    <rPh sb="74" eb="75">
      <t>リツ</t>
    </rPh>
    <rPh sb="75" eb="76">
      <t>オヨ</t>
    </rPh>
    <rPh sb="77" eb="79">
      <t>オスイ</t>
    </rPh>
    <rPh sb="79" eb="81">
      <t>ショリ</t>
    </rPh>
    <rPh sb="81" eb="83">
      <t>ゲンカ</t>
    </rPh>
    <rPh sb="89" eb="91">
      <t>オスイ</t>
    </rPh>
    <rPh sb="91" eb="93">
      <t>ショリ</t>
    </rPh>
    <rPh sb="93" eb="94">
      <t>ヒ</t>
    </rPh>
    <rPh sb="97" eb="99">
      <t>コウヒ</t>
    </rPh>
    <rPh sb="99" eb="101">
      <t>フタン</t>
    </rPh>
    <rPh sb="101" eb="102">
      <t>ブン</t>
    </rPh>
    <rPh sb="104" eb="106">
      <t>サンテイ</t>
    </rPh>
    <rPh sb="106" eb="108">
      <t>ホウホウ</t>
    </rPh>
    <rPh sb="109" eb="111">
      <t>ヘンコウ</t>
    </rPh>
    <rPh sb="117" eb="119">
      <t>ゲンショウ</t>
    </rPh>
    <rPh sb="126" eb="128">
      <t>ケイヒ</t>
    </rPh>
    <rPh sb="128" eb="130">
      <t>カイシュウ</t>
    </rPh>
    <rPh sb="130" eb="131">
      <t>リツ</t>
    </rPh>
    <rPh sb="132" eb="134">
      <t>ゲンショウ</t>
    </rPh>
    <rPh sb="136" eb="138">
      <t>オスイ</t>
    </rPh>
    <rPh sb="138" eb="140">
      <t>ショリ</t>
    </rPh>
    <rPh sb="140" eb="142">
      <t>ゲンカ</t>
    </rPh>
    <rPh sb="143" eb="145">
      <t>ゾウカ</t>
    </rPh>
    <rPh sb="153" eb="155">
      <t>ケイヒ</t>
    </rPh>
    <rPh sb="155" eb="157">
      <t>カイシュウ</t>
    </rPh>
    <rPh sb="157" eb="158">
      <t>リツ</t>
    </rPh>
    <rPh sb="159" eb="161">
      <t>ルイジ</t>
    </rPh>
    <rPh sb="161" eb="163">
      <t>ダンタイ</t>
    </rPh>
    <rPh sb="163" eb="165">
      <t>ヘイキン</t>
    </rPh>
    <rPh sb="166" eb="168">
      <t>ウワマワ</t>
    </rPh>
    <rPh sb="218" eb="219">
      <t>マカナ</t>
    </rPh>
    <rPh sb="223" eb="225">
      <t>ブブン</t>
    </rPh>
    <rPh sb="226" eb="227">
      <t>オオ</t>
    </rPh>
    <rPh sb="232" eb="234">
      <t>テキセツ</t>
    </rPh>
    <rPh sb="238" eb="240">
      <t>シュウニュウ</t>
    </rPh>
    <rPh sb="241" eb="243">
      <t>カクホ</t>
    </rPh>
    <rPh sb="244" eb="245">
      <t>ツト</t>
    </rPh>
    <rPh sb="247" eb="249">
      <t>ケイエイ</t>
    </rPh>
    <rPh sb="254" eb="257">
      <t>コウリツセイ</t>
    </rPh>
    <rPh sb="261" eb="263">
      <t>メザ</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</si>
</sst>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2C4-4ACE-BC0D-CCA9DA101EFD}"/>
            </c:ext>
          </c:extLst>
        </c:ser>
        <c:dLbls>
          <c:showLegendKey val="0"/>
          <c:showVal val="0"/>
          <c:showCatName val="0"/>
          <c:showSerName val="0"/>
          <c:showPercent val="0"/>
          <c:showBubbleSize val="0"/>
        </c:dLbls>
        <c:gapWidth val="150"/>
        <c:axId val="176715648"/>
        <c:axId val="176730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B2C4-4ACE-BC0D-CCA9DA101EFD}"/>
            </c:ext>
          </c:extLst>
        </c:ser>
        <c:dLbls>
          <c:showLegendKey val="0"/>
          <c:showVal val="0"/>
          <c:showCatName val="0"/>
          <c:showSerName val="0"/>
          <c:showPercent val="0"/>
          <c:showBubbleSize val="0"/>
        </c:dLbls>
        <c:marker val="1"/>
        <c:smooth val="0"/>
        <c:axId val="176715648"/>
        <c:axId val="176730112"/>
      </c:lineChart>
      <c:dateAx>
        <c:axId val="176715648"/>
        <c:scaling>
          <c:orientation val="minMax"/>
        </c:scaling>
        <c:delete val="1"/>
        <c:axPos val="b"/>
        <c:numFmt formatCode="ge" sourceLinked="1"/>
        <c:majorTickMark val="none"/>
        <c:minorTickMark val="none"/>
        <c:tickLblPos val="none"/>
        <c:crossAx val="176730112"/>
        <c:crosses val="autoZero"/>
        <c:auto val="1"/>
        <c:lblOffset val="100"/>
        <c:baseTimeUnit val="years"/>
      </c:dateAx>
      <c:valAx>
        <c:axId val="17673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71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D5F-4FA4-ACF0-AE4F880052B2}"/>
            </c:ext>
          </c:extLst>
        </c:ser>
        <c:dLbls>
          <c:showLegendKey val="0"/>
          <c:showVal val="0"/>
          <c:showCatName val="0"/>
          <c:showSerName val="0"/>
          <c:showPercent val="0"/>
          <c:showBubbleSize val="0"/>
        </c:dLbls>
        <c:gapWidth val="150"/>
        <c:axId val="179344896"/>
        <c:axId val="179346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BD5F-4FA4-ACF0-AE4F880052B2}"/>
            </c:ext>
          </c:extLst>
        </c:ser>
        <c:dLbls>
          <c:showLegendKey val="0"/>
          <c:showVal val="0"/>
          <c:showCatName val="0"/>
          <c:showSerName val="0"/>
          <c:showPercent val="0"/>
          <c:showBubbleSize val="0"/>
        </c:dLbls>
        <c:marker val="1"/>
        <c:smooth val="0"/>
        <c:axId val="179344896"/>
        <c:axId val="179346816"/>
      </c:lineChart>
      <c:dateAx>
        <c:axId val="179344896"/>
        <c:scaling>
          <c:orientation val="minMax"/>
        </c:scaling>
        <c:delete val="1"/>
        <c:axPos val="b"/>
        <c:numFmt formatCode="ge" sourceLinked="1"/>
        <c:majorTickMark val="none"/>
        <c:minorTickMark val="none"/>
        <c:tickLblPos val="none"/>
        <c:crossAx val="179346816"/>
        <c:crosses val="autoZero"/>
        <c:auto val="1"/>
        <c:lblOffset val="100"/>
        <c:baseTimeUnit val="years"/>
      </c:dateAx>
      <c:valAx>
        <c:axId val="17934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34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80.81</c:v>
                </c:pt>
                <c:pt idx="1">
                  <c:v>81.760000000000005</c:v>
                </c:pt>
                <c:pt idx="2">
                  <c:v>85.74</c:v>
                </c:pt>
                <c:pt idx="3">
                  <c:v>86.11</c:v>
                </c:pt>
                <c:pt idx="4">
                  <c:v>86.6</c:v>
                </c:pt>
              </c:numCache>
            </c:numRef>
          </c:val>
          <c:extLst xmlns:c16r2="http://schemas.microsoft.com/office/drawing/2015/06/chart">
            <c:ext xmlns:c16="http://schemas.microsoft.com/office/drawing/2014/chart" uri="{C3380CC4-5D6E-409C-BE32-E72D297353CC}">
              <c16:uniqueId val="{00000000-CA96-4D84-9A84-849D4B195F02}"/>
            </c:ext>
          </c:extLst>
        </c:ser>
        <c:dLbls>
          <c:showLegendKey val="0"/>
          <c:showVal val="0"/>
          <c:showCatName val="0"/>
          <c:showSerName val="0"/>
          <c:showPercent val="0"/>
          <c:showBubbleSize val="0"/>
        </c:dLbls>
        <c:gapWidth val="150"/>
        <c:axId val="179394432"/>
        <c:axId val="17940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CA96-4D84-9A84-849D4B195F02}"/>
            </c:ext>
          </c:extLst>
        </c:ser>
        <c:dLbls>
          <c:showLegendKey val="0"/>
          <c:showVal val="0"/>
          <c:showCatName val="0"/>
          <c:showSerName val="0"/>
          <c:showPercent val="0"/>
          <c:showBubbleSize val="0"/>
        </c:dLbls>
        <c:marker val="1"/>
        <c:smooth val="0"/>
        <c:axId val="179394432"/>
        <c:axId val="179400704"/>
      </c:lineChart>
      <c:dateAx>
        <c:axId val="179394432"/>
        <c:scaling>
          <c:orientation val="minMax"/>
        </c:scaling>
        <c:delete val="1"/>
        <c:axPos val="b"/>
        <c:numFmt formatCode="ge" sourceLinked="1"/>
        <c:majorTickMark val="none"/>
        <c:minorTickMark val="none"/>
        <c:tickLblPos val="none"/>
        <c:crossAx val="179400704"/>
        <c:crosses val="autoZero"/>
        <c:auto val="1"/>
        <c:lblOffset val="100"/>
        <c:baseTimeUnit val="years"/>
      </c:dateAx>
      <c:valAx>
        <c:axId val="17940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32.39</c:v>
                </c:pt>
                <c:pt idx="1">
                  <c:v>64.069999999999993</c:v>
                </c:pt>
                <c:pt idx="2">
                  <c:v>60.13</c:v>
                </c:pt>
                <c:pt idx="3">
                  <c:v>60.71</c:v>
                </c:pt>
                <c:pt idx="4">
                  <c:v>60.3</c:v>
                </c:pt>
              </c:numCache>
            </c:numRef>
          </c:val>
          <c:extLst xmlns:c16r2="http://schemas.microsoft.com/office/drawing/2015/06/chart">
            <c:ext xmlns:c16="http://schemas.microsoft.com/office/drawing/2014/chart" uri="{C3380CC4-5D6E-409C-BE32-E72D297353CC}">
              <c16:uniqueId val="{00000000-2E7B-4767-9883-D7208E3E5D19}"/>
            </c:ext>
          </c:extLst>
        </c:ser>
        <c:dLbls>
          <c:showLegendKey val="0"/>
          <c:showVal val="0"/>
          <c:showCatName val="0"/>
          <c:showSerName val="0"/>
          <c:showPercent val="0"/>
          <c:showBubbleSize val="0"/>
        </c:dLbls>
        <c:gapWidth val="150"/>
        <c:axId val="176621824"/>
        <c:axId val="176628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E7B-4767-9883-D7208E3E5D19}"/>
            </c:ext>
          </c:extLst>
        </c:ser>
        <c:dLbls>
          <c:showLegendKey val="0"/>
          <c:showVal val="0"/>
          <c:showCatName val="0"/>
          <c:showSerName val="0"/>
          <c:showPercent val="0"/>
          <c:showBubbleSize val="0"/>
        </c:dLbls>
        <c:marker val="1"/>
        <c:smooth val="0"/>
        <c:axId val="176621824"/>
        <c:axId val="176628096"/>
      </c:lineChart>
      <c:dateAx>
        <c:axId val="176621824"/>
        <c:scaling>
          <c:orientation val="minMax"/>
        </c:scaling>
        <c:delete val="1"/>
        <c:axPos val="b"/>
        <c:numFmt formatCode="ge" sourceLinked="1"/>
        <c:majorTickMark val="none"/>
        <c:minorTickMark val="none"/>
        <c:tickLblPos val="none"/>
        <c:crossAx val="176628096"/>
        <c:crosses val="autoZero"/>
        <c:auto val="1"/>
        <c:lblOffset val="100"/>
        <c:baseTimeUnit val="years"/>
      </c:dateAx>
      <c:valAx>
        <c:axId val="17662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6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833-487D-918F-9A83965AC61C}"/>
            </c:ext>
          </c:extLst>
        </c:ser>
        <c:dLbls>
          <c:showLegendKey val="0"/>
          <c:showVal val="0"/>
          <c:showCatName val="0"/>
          <c:showSerName val="0"/>
          <c:showPercent val="0"/>
          <c:showBubbleSize val="0"/>
        </c:dLbls>
        <c:gapWidth val="150"/>
        <c:axId val="176695552"/>
        <c:axId val="20754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833-487D-918F-9A83965AC61C}"/>
            </c:ext>
          </c:extLst>
        </c:ser>
        <c:dLbls>
          <c:showLegendKey val="0"/>
          <c:showVal val="0"/>
          <c:showCatName val="0"/>
          <c:showSerName val="0"/>
          <c:showPercent val="0"/>
          <c:showBubbleSize val="0"/>
        </c:dLbls>
        <c:marker val="1"/>
        <c:smooth val="0"/>
        <c:axId val="176695552"/>
        <c:axId val="207548800"/>
      </c:lineChart>
      <c:dateAx>
        <c:axId val="176695552"/>
        <c:scaling>
          <c:orientation val="minMax"/>
        </c:scaling>
        <c:delete val="1"/>
        <c:axPos val="b"/>
        <c:numFmt formatCode="ge" sourceLinked="1"/>
        <c:majorTickMark val="none"/>
        <c:minorTickMark val="none"/>
        <c:tickLblPos val="none"/>
        <c:crossAx val="207548800"/>
        <c:crosses val="autoZero"/>
        <c:auto val="1"/>
        <c:lblOffset val="100"/>
        <c:baseTimeUnit val="years"/>
      </c:dateAx>
      <c:valAx>
        <c:axId val="20754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69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C88-48EA-8832-E75D2B40676A}"/>
            </c:ext>
          </c:extLst>
        </c:ser>
        <c:dLbls>
          <c:showLegendKey val="0"/>
          <c:showVal val="0"/>
          <c:showCatName val="0"/>
          <c:showSerName val="0"/>
          <c:showPercent val="0"/>
          <c:showBubbleSize val="0"/>
        </c:dLbls>
        <c:gapWidth val="150"/>
        <c:axId val="179061120"/>
        <c:axId val="179063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C88-48EA-8832-E75D2B40676A}"/>
            </c:ext>
          </c:extLst>
        </c:ser>
        <c:dLbls>
          <c:showLegendKey val="0"/>
          <c:showVal val="0"/>
          <c:showCatName val="0"/>
          <c:showSerName val="0"/>
          <c:showPercent val="0"/>
          <c:showBubbleSize val="0"/>
        </c:dLbls>
        <c:marker val="1"/>
        <c:smooth val="0"/>
        <c:axId val="179061120"/>
        <c:axId val="179063040"/>
      </c:lineChart>
      <c:dateAx>
        <c:axId val="179061120"/>
        <c:scaling>
          <c:orientation val="minMax"/>
        </c:scaling>
        <c:delete val="1"/>
        <c:axPos val="b"/>
        <c:numFmt formatCode="ge" sourceLinked="1"/>
        <c:majorTickMark val="none"/>
        <c:minorTickMark val="none"/>
        <c:tickLblPos val="none"/>
        <c:crossAx val="179063040"/>
        <c:crosses val="autoZero"/>
        <c:auto val="1"/>
        <c:lblOffset val="100"/>
        <c:baseTimeUnit val="years"/>
      </c:dateAx>
      <c:valAx>
        <c:axId val="17906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06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04C-4A92-89BD-08710ABDC19F}"/>
            </c:ext>
          </c:extLst>
        </c:ser>
        <c:dLbls>
          <c:showLegendKey val="0"/>
          <c:showVal val="0"/>
          <c:showCatName val="0"/>
          <c:showSerName val="0"/>
          <c:showPercent val="0"/>
          <c:showBubbleSize val="0"/>
        </c:dLbls>
        <c:gapWidth val="150"/>
        <c:axId val="179099136"/>
        <c:axId val="17910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04C-4A92-89BD-08710ABDC19F}"/>
            </c:ext>
          </c:extLst>
        </c:ser>
        <c:dLbls>
          <c:showLegendKey val="0"/>
          <c:showVal val="0"/>
          <c:showCatName val="0"/>
          <c:showSerName val="0"/>
          <c:showPercent val="0"/>
          <c:showBubbleSize val="0"/>
        </c:dLbls>
        <c:marker val="1"/>
        <c:smooth val="0"/>
        <c:axId val="179099136"/>
        <c:axId val="179101056"/>
      </c:lineChart>
      <c:dateAx>
        <c:axId val="179099136"/>
        <c:scaling>
          <c:orientation val="minMax"/>
        </c:scaling>
        <c:delete val="1"/>
        <c:axPos val="b"/>
        <c:numFmt formatCode="ge" sourceLinked="1"/>
        <c:majorTickMark val="none"/>
        <c:minorTickMark val="none"/>
        <c:tickLblPos val="none"/>
        <c:crossAx val="179101056"/>
        <c:crosses val="autoZero"/>
        <c:auto val="1"/>
        <c:lblOffset val="100"/>
        <c:baseTimeUnit val="years"/>
      </c:dateAx>
      <c:valAx>
        <c:axId val="17910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09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118-49CA-904F-BEA7668453E4}"/>
            </c:ext>
          </c:extLst>
        </c:ser>
        <c:dLbls>
          <c:showLegendKey val="0"/>
          <c:showVal val="0"/>
          <c:showCatName val="0"/>
          <c:showSerName val="0"/>
          <c:showPercent val="0"/>
          <c:showBubbleSize val="0"/>
        </c:dLbls>
        <c:gapWidth val="150"/>
        <c:axId val="179138944"/>
        <c:axId val="17914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118-49CA-904F-BEA7668453E4}"/>
            </c:ext>
          </c:extLst>
        </c:ser>
        <c:dLbls>
          <c:showLegendKey val="0"/>
          <c:showVal val="0"/>
          <c:showCatName val="0"/>
          <c:showSerName val="0"/>
          <c:showPercent val="0"/>
          <c:showBubbleSize val="0"/>
        </c:dLbls>
        <c:marker val="1"/>
        <c:smooth val="0"/>
        <c:axId val="179138944"/>
        <c:axId val="179140864"/>
      </c:lineChart>
      <c:dateAx>
        <c:axId val="179138944"/>
        <c:scaling>
          <c:orientation val="minMax"/>
        </c:scaling>
        <c:delete val="1"/>
        <c:axPos val="b"/>
        <c:numFmt formatCode="ge" sourceLinked="1"/>
        <c:majorTickMark val="none"/>
        <c:minorTickMark val="none"/>
        <c:tickLblPos val="none"/>
        <c:crossAx val="179140864"/>
        <c:crosses val="autoZero"/>
        <c:auto val="1"/>
        <c:lblOffset val="100"/>
        <c:baseTimeUnit val="years"/>
      </c:dateAx>
      <c:valAx>
        <c:axId val="17914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13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435.54</c:v>
                </c:pt>
                <c:pt idx="1">
                  <c:v>684.07</c:v>
                </c:pt>
                <c:pt idx="2">
                  <c:v>571.35</c:v>
                </c:pt>
                <c:pt idx="3">
                  <c:v>550.78</c:v>
                </c:pt>
                <c:pt idx="4">
                  <c:v>512.73</c:v>
                </c:pt>
              </c:numCache>
            </c:numRef>
          </c:val>
          <c:extLst xmlns:c16r2="http://schemas.microsoft.com/office/drawing/2015/06/chart">
            <c:ext xmlns:c16="http://schemas.microsoft.com/office/drawing/2014/chart" uri="{C3380CC4-5D6E-409C-BE32-E72D297353CC}">
              <c16:uniqueId val="{00000000-3668-4E22-9E51-0DF803F18846}"/>
            </c:ext>
          </c:extLst>
        </c:ser>
        <c:dLbls>
          <c:showLegendKey val="0"/>
          <c:showVal val="0"/>
          <c:showCatName val="0"/>
          <c:showSerName val="0"/>
          <c:showPercent val="0"/>
          <c:showBubbleSize val="0"/>
        </c:dLbls>
        <c:gapWidth val="150"/>
        <c:axId val="179241728"/>
        <c:axId val="179243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3668-4E22-9E51-0DF803F18846}"/>
            </c:ext>
          </c:extLst>
        </c:ser>
        <c:dLbls>
          <c:showLegendKey val="0"/>
          <c:showVal val="0"/>
          <c:showCatName val="0"/>
          <c:showSerName val="0"/>
          <c:showPercent val="0"/>
          <c:showBubbleSize val="0"/>
        </c:dLbls>
        <c:marker val="1"/>
        <c:smooth val="0"/>
        <c:axId val="179241728"/>
        <c:axId val="179243648"/>
      </c:lineChart>
      <c:dateAx>
        <c:axId val="179241728"/>
        <c:scaling>
          <c:orientation val="minMax"/>
        </c:scaling>
        <c:delete val="1"/>
        <c:axPos val="b"/>
        <c:numFmt formatCode="ge" sourceLinked="1"/>
        <c:majorTickMark val="none"/>
        <c:minorTickMark val="none"/>
        <c:tickLblPos val="none"/>
        <c:crossAx val="179243648"/>
        <c:crosses val="autoZero"/>
        <c:auto val="1"/>
        <c:lblOffset val="100"/>
        <c:baseTimeUnit val="years"/>
      </c:dateAx>
      <c:valAx>
        <c:axId val="179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130.30000000000001</c:v>
                </c:pt>
                <c:pt idx="1">
                  <c:v>100</c:v>
                </c:pt>
                <c:pt idx="2">
                  <c:v>100</c:v>
                </c:pt>
                <c:pt idx="3">
                  <c:v>99.51</c:v>
                </c:pt>
                <c:pt idx="4">
                  <c:v>78.52</c:v>
                </c:pt>
              </c:numCache>
            </c:numRef>
          </c:val>
          <c:extLst xmlns:c16r2="http://schemas.microsoft.com/office/drawing/2015/06/chart">
            <c:ext xmlns:c16="http://schemas.microsoft.com/office/drawing/2014/chart" uri="{C3380CC4-5D6E-409C-BE32-E72D297353CC}">
              <c16:uniqueId val="{00000000-1A0C-4496-BB7E-78D301626B0D}"/>
            </c:ext>
          </c:extLst>
        </c:ser>
        <c:dLbls>
          <c:showLegendKey val="0"/>
          <c:showVal val="0"/>
          <c:showCatName val="0"/>
          <c:showSerName val="0"/>
          <c:showPercent val="0"/>
          <c:showBubbleSize val="0"/>
        </c:dLbls>
        <c:gapWidth val="150"/>
        <c:axId val="179282688"/>
        <c:axId val="179284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1A0C-4496-BB7E-78D301626B0D}"/>
            </c:ext>
          </c:extLst>
        </c:ser>
        <c:dLbls>
          <c:showLegendKey val="0"/>
          <c:showVal val="0"/>
          <c:showCatName val="0"/>
          <c:showSerName val="0"/>
          <c:showPercent val="0"/>
          <c:showBubbleSize val="0"/>
        </c:dLbls>
        <c:marker val="1"/>
        <c:smooth val="0"/>
        <c:axId val="179282688"/>
        <c:axId val="179284608"/>
      </c:lineChart>
      <c:dateAx>
        <c:axId val="179282688"/>
        <c:scaling>
          <c:orientation val="minMax"/>
        </c:scaling>
        <c:delete val="1"/>
        <c:axPos val="b"/>
        <c:numFmt formatCode="ge" sourceLinked="1"/>
        <c:majorTickMark val="none"/>
        <c:minorTickMark val="none"/>
        <c:tickLblPos val="none"/>
        <c:crossAx val="179284608"/>
        <c:crosses val="autoZero"/>
        <c:auto val="1"/>
        <c:lblOffset val="100"/>
        <c:baseTimeUnit val="years"/>
      </c:dateAx>
      <c:valAx>
        <c:axId val="17928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28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89.24</c:v>
                </c:pt>
                <c:pt idx="1">
                  <c:v>118.84</c:v>
                </c:pt>
                <c:pt idx="2">
                  <c:v>119.05</c:v>
                </c:pt>
                <c:pt idx="3">
                  <c:v>122.23</c:v>
                </c:pt>
                <c:pt idx="4">
                  <c:v>152.68</c:v>
                </c:pt>
              </c:numCache>
            </c:numRef>
          </c:val>
          <c:extLst xmlns:c16r2="http://schemas.microsoft.com/office/drawing/2015/06/chart">
            <c:ext xmlns:c16="http://schemas.microsoft.com/office/drawing/2014/chart" uri="{C3380CC4-5D6E-409C-BE32-E72D297353CC}">
              <c16:uniqueId val="{00000000-47F9-448A-BAEE-2CB0F8013780}"/>
            </c:ext>
          </c:extLst>
        </c:ser>
        <c:dLbls>
          <c:showLegendKey val="0"/>
          <c:showVal val="0"/>
          <c:showCatName val="0"/>
          <c:showSerName val="0"/>
          <c:showPercent val="0"/>
          <c:showBubbleSize val="0"/>
        </c:dLbls>
        <c:gapWidth val="150"/>
        <c:axId val="179319936"/>
        <c:axId val="179321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47F9-448A-BAEE-2CB0F8013780}"/>
            </c:ext>
          </c:extLst>
        </c:ser>
        <c:dLbls>
          <c:showLegendKey val="0"/>
          <c:showVal val="0"/>
          <c:showCatName val="0"/>
          <c:showSerName val="0"/>
          <c:showPercent val="0"/>
          <c:showBubbleSize val="0"/>
        </c:dLbls>
        <c:marker val="1"/>
        <c:smooth val="0"/>
        <c:axId val="179319936"/>
        <c:axId val="179321856"/>
      </c:lineChart>
      <c:dateAx>
        <c:axId val="179319936"/>
        <c:scaling>
          <c:orientation val="minMax"/>
        </c:scaling>
        <c:delete val="1"/>
        <c:axPos val="b"/>
        <c:numFmt formatCode="ge" sourceLinked="1"/>
        <c:majorTickMark val="none"/>
        <c:minorTickMark val="none"/>
        <c:tickLblPos val="none"/>
        <c:crossAx val="179321856"/>
        <c:crosses val="autoZero"/>
        <c:auto val="1"/>
        <c:lblOffset val="100"/>
        <c:baseTimeUnit val="years"/>
      </c:dateAx>
      <c:valAx>
        <c:axId val="17932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31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14"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千葉県　我孫子市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特定環境保全公共下水道</v>
      </c>
      <c r="Q8" s="47"/>
      <c r="R8" s="47"/>
      <c r="S8" s="47"/>
      <c r="T8" s="47"/>
      <c r="U8" s="47"/>
      <c r="V8" s="47"/>
      <c r="W8" s="47" t="str">
        <f>データ!L6</f>
        <v>D2</v>
      </c>
      <c r="X8" s="47"/>
      <c r="Y8" s="47"/>
      <c r="Z8" s="47"/>
      <c r="AA8" s="47"/>
      <c r="AB8" s="47"/>
      <c r="AC8" s="47"/>
      <c r="AD8" s="48" t="str">
        <f>データ!$M$6</f>
        <v>非設置</v>
      </c>
      <c r="AE8" s="48"/>
      <c r="AF8" s="48"/>
      <c r="AG8" s="48"/>
      <c r="AH8" s="48"/>
      <c r="AI8" s="48"/>
      <c r="AJ8" s="48"/>
      <c r="AK8" s="3"/>
      <c r="AL8" s="49">
        <f>データ!S6</f>
        <v>132388</v>
      </c>
      <c r="AM8" s="49"/>
      <c r="AN8" s="49"/>
      <c r="AO8" s="49"/>
      <c r="AP8" s="49"/>
      <c r="AQ8" s="49"/>
      <c r="AR8" s="49"/>
      <c r="AS8" s="49"/>
      <c r="AT8" s="44">
        <f>データ!T6</f>
        <v>43.15</v>
      </c>
      <c r="AU8" s="44"/>
      <c r="AV8" s="44"/>
      <c r="AW8" s="44"/>
      <c r="AX8" s="44"/>
      <c r="AY8" s="44"/>
      <c r="AZ8" s="44"/>
      <c r="BA8" s="44"/>
      <c r="BB8" s="44">
        <f>データ!U6</f>
        <v>3068.09</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0.36</v>
      </c>
      <c r="Q10" s="44"/>
      <c r="R10" s="44"/>
      <c r="S10" s="44"/>
      <c r="T10" s="44"/>
      <c r="U10" s="44"/>
      <c r="V10" s="44"/>
      <c r="W10" s="44">
        <f>データ!Q6</f>
        <v>77.540000000000006</v>
      </c>
      <c r="X10" s="44"/>
      <c r="Y10" s="44"/>
      <c r="Z10" s="44"/>
      <c r="AA10" s="44"/>
      <c r="AB10" s="44"/>
      <c r="AC10" s="44"/>
      <c r="AD10" s="49">
        <f>データ!R6</f>
        <v>2138</v>
      </c>
      <c r="AE10" s="49"/>
      <c r="AF10" s="49"/>
      <c r="AG10" s="49"/>
      <c r="AH10" s="49"/>
      <c r="AI10" s="49"/>
      <c r="AJ10" s="49"/>
      <c r="AK10" s="2"/>
      <c r="AL10" s="49">
        <f>データ!V6</f>
        <v>470</v>
      </c>
      <c r="AM10" s="49"/>
      <c r="AN10" s="49"/>
      <c r="AO10" s="49"/>
      <c r="AP10" s="49"/>
      <c r="AQ10" s="49"/>
      <c r="AR10" s="49"/>
      <c r="AS10" s="49"/>
      <c r="AT10" s="44">
        <f>データ!W6</f>
        <v>0.14000000000000001</v>
      </c>
      <c r="AU10" s="44"/>
      <c r="AV10" s="44"/>
      <c r="AW10" s="44"/>
      <c r="AX10" s="44"/>
      <c r="AY10" s="44"/>
      <c r="AZ10" s="44"/>
      <c r="BA10" s="44"/>
      <c r="BB10" s="44">
        <f>データ!X6</f>
        <v>3357.14</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55</v>
      </c>
      <c r="N86" s="25" t="s">
        <v>56</v>
      </c>
      <c r="O86" s="25" t="str">
        <f>データ!EO6</f>
        <v>【0.10】</v>
      </c>
    </row>
  </sheetData>
  <sheetProtection algorithmName="SHA-512" hashValue="XLuPlqeHx9+hvAddoetirso4rAjTJ/uaGhxpKUWqWlwddfQfyswX5+0f3oyjOI5zmFfEbIsTSbCptVSlipHSDg==" saltValue="svBUmtyw9XTJINX5OdUby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122220</v>
      </c>
      <c r="D6" s="32">
        <f t="shared" si="3"/>
        <v>47</v>
      </c>
      <c r="E6" s="32">
        <f t="shared" si="3"/>
        <v>17</v>
      </c>
      <c r="F6" s="32">
        <f t="shared" si="3"/>
        <v>4</v>
      </c>
      <c r="G6" s="32">
        <f t="shared" si="3"/>
        <v>0</v>
      </c>
      <c r="H6" s="32" t="str">
        <f t="shared" si="3"/>
        <v>千葉県　我孫子市</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0.36</v>
      </c>
      <c r="Q6" s="33">
        <f t="shared" si="3"/>
        <v>77.540000000000006</v>
      </c>
      <c r="R6" s="33">
        <f t="shared" si="3"/>
        <v>2138</v>
      </c>
      <c r="S6" s="33">
        <f t="shared" si="3"/>
        <v>132388</v>
      </c>
      <c r="T6" s="33">
        <f t="shared" si="3"/>
        <v>43.15</v>
      </c>
      <c r="U6" s="33">
        <f t="shared" si="3"/>
        <v>3068.09</v>
      </c>
      <c r="V6" s="33">
        <f t="shared" si="3"/>
        <v>470</v>
      </c>
      <c r="W6" s="33">
        <f t="shared" si="3"/>
        <v>0.14000000000000001</v>
      </c>
      <c r="X6" s="33">
        <f t="shared" si="3"/>
        <v>3357.14</v>
      </c>
      <c r="Y6" s="34">
        <f>IF(Y7="",NA(),Y7)</f>
        <v>32.39</v>
      </c>
      <c r="Z6" s="34">
        <f t="shared" ref="Z6:AH6" si="4">IF(Z7="",NA(),Z7)</f>
        <v>64.069999999999993</v>
      </c>
      <c r="AA6" s="34">
        <f t="shared" si="4"/>
        <v>60.13</v>
      </c>
      <c r="AB6" s="34">
        <f t="shared" si="4"/>
        <v>60.71</v>
      </c>
      <c r="AC6" s="34">
        <f t="shared" si="4"/>
        <v>60.3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435.54</v>
      </c>
      <c r="BG6" s="34">
        <f t="shared" ref="BG6:BO6" si="7">IF(BG7="",NA(),BG7)</f>
        <v>684.07</v>
      </c>
      <c r="BH6" s="34">
        <f t="shared" si="7"/>
        <v>571.35</v>
      </c>
      <c r="BI6" s="34">
        <f t="shared" si="7"/>
        <v>550.78</v>
      </c>
      <c r="BJ6" s="34">
        <f t="shared" si="7"/>
        <v>512.73</v>
      </c>
      <c r="BK6" s="34">
        <f t="shared" si="7"/>
        <v>1569.13</v>
      </c>
      <c r="BL6" s="34">
        <f t="shared" si="7"/>
        <v>1436</v>
      </c>
      <c r="BM6" s="34">
        <f t="shared" si="7"/>
        <v>1434.89</v>
      </c>
      <c r="BN6" s="34">
        <f t="shared" si="7"/>
        <v>1298.9100000000001</v>
      </c>
      <c r="BO6" s="34">
        <f t="shared" si="7"/>
        <v>1243.71</v>
      </c>
      <c r="BP6" s="33" t="str">
        <f>IF(BP7="","",IF(BP7="-","【-】","【"&amp;SUBSTITUTE(TEXT(BP7,"#,##0.00"),"-","△")&amp;"】"))</f>
        <v>【1,225.44】</v>
      </c>
      <c r="BQ6" s="34">
        <f>IF(BQ7="",NA(),BQ7)</f>
        <v>130.30000000000001</v>
      </c>
      <c r="BR6" s="34">
        <f t="shared" ref="BR6:BZ6" si="8">IF(BR7="",NA(),BR7)</f>
        <v>100</v>
      </c>
      <c r="BS6" s="34">
        <f t="shared" si="8"/>
        <v>100</v>
      </c>
      <c r="BT6" s="34">
        <f t="shared" si="8"/>
        <v>99.51</v>
      </c>
      <c r="BU6" s="34">
        <f t="shared" si="8"/>
        <v>78.52</v>
      </c>
      <c r="BV6" s="34">
        <f t="shared" si="8"/>
        <v>64.63</v>
      </c>
      <c r="BW6" s="34">
        <f t="shared" si="8"/>
        <v>66.56</v>
      </c>
      <c r="BX6" s="34">
        <f t="shared" si="8"/>
        <v>66.22</v>
      </c>
      <c r="BY6" s="34">
        <f t="shared" si="8"/>
        <v>69.87</v>
      </c>
      <c r="BZ6" s="34">
        <f t="shared" si="8"/>
        <v>74.3</v>
      </c>
      <c r="CA6" s="33" t="str">
        <f>IF(CA7="","",IF(CA7="-","【-】","【"&amp;SUBSTITUTE(TEXT(CA7,"#,##0.00"),"-","△")&amp;"】"))</f>
        <v>【75.58】</v>
      </c>
      <c r="CB6" s="34">
        <f>IF(CB7="",NA(),CB7)</f>
        <v>89.24</v>
      </c>
      <c r="CC6" s="34">
        <f t="shared" ref="CC6:CK6" si="9">IF(CC7="",NA(),CC7)</f>
        <v>118.84</v>
      </c>
      <c r="CD6" s="34">
        <f t="shared" si="9"/>
        <v>119.05</v>
      </c>
      <c r="CE6" s="34">
        <f t="shared" si="9"/>
        <v>122.23</v>
      </c>
      <c r="CF6" s="34">
        <f t="shared" si="9"/>
        <v>152.68</v>
      </c>
      <c r="CG6" s="34">
        <f t="shared" si="9"/>
        <v>245.75</v>
      </c>
      <c r="CH6" s="34">
        <f t="shared" si="9"/>
        <v>244.29</v>
      </c>
      <c r="CI6" s="34">
        <f t="shared" si="9"/>
        <v>246.72</v>
      </c>
      <c r="CJ6" s="34">
        <f t="shared" si="9"/>
        <v>234.96</v>
      </c>
      <c r="CK6" s="34">
        <f t="shared" si="9"/>
        <v>221.81</v>
      </c>
      <c r="CL6" s="33" t="str">
        <f>IF(CL7="","",IF(CL7="-","【-】","【"&amp;SUBSTITUTE(TEXT(CL7,"#,##0.00"),"-","△")&amp;"】"))</f>
        <v>【215.23】</v>
      </c>
      <c r="CM6" s="34" t="str">
        <f>IF(CM7="",NA(),CM7)</f>
        <v>-</v>
      </c>
      <c r="CN6" s="34" t="str">
        <f t="shared" ref="CN6:CV6" si="10">IF(CN7="",NA(),CN7)</f>
        <v>-</v>
      </c>
      <c r="CO6" s="34" t="str">
        <f t="shared" si="10"/>
        <v>-</v>
      </c>
      <c r="CP6" s="34" t="str">
        <f t="shared" si="10"/>
        <v>-</v>
      </c>
      <c r="CQ6" s="34" t="str">
        <f t="shared" si="10"/>
        <v>-</v>
      </c>
      <c r="CR6" s="34">
        <f t="shared" si="10"/>
        <v>43.65</v>
      </c>
      <c r="CS6" s="34">
        <f t="shared" si="10"/>
        <v>43.58</v>
      </c>
      <c r="CT6" s="34">
        <f t="shared" si="10"/>
        <v>41.35</v>
      </c>
      <c r="CU6" s="34">
        <f t="shared" si="10"/>
        <v>42.9</v>
      </c>
      <c r="CV6" s="34">
        <f t="shared" si="10"/>
        <v>43.36</v>
      </c>
      <c r="CW6" s="33" t="str">
        <f>IF(CW7="","",IF(CW7="-","【-】","【"&amp;SUBSTITUTE(TEXT(CW7,"#,##0.00"),"-","△")&amp;"】"))</f>
        <v>【42.66】</v>
      </c>
      <c r="CX6" s="34">
        <f>IF(CX7="",NA(),CX7)</f>
        <v>80.81</v>
      </c>
      <c r="CY6" s="34">
        <f t="shared" ref="CY6:DG6" si="11">IF(CY7="",NA(),CY7)</f>
        <v>81.760000000000005</v>
      </c>
      <c r="CZ6" s="34">
        <f t="shared" si="11"/>
        <v>85.74</v>
      </c>
      <c r="DA6" s="34">
        <f t="shared" si="11"/>
        <v>86.11</v>
      </c>
      <c r="DB6" s="34">
        <f t="shared" si="11"/>
        <v>86.6</v>
      </c>
      <c r="DC6" s="34">
        <f t="shared" si="11"/>
        <v>82.2</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0.05</v>
      </c>
      <c r="EK6" s="34">
        <f t="shared" si="14"/>
        <v>0.04</v>
      </c>
      <c r="EL6" s="34">
        <f t="shared" si="14"/>
        <v>7.0000000000000007E-2</v>
      </c>
      <c r="EM6" s="34">
        <f t="shared" si="14"/>
        <v>0.09</v>
      </c>
      <c r="EN6" s="34">
        <f t="shared" si="14"/>
        <v>0.09</v>
      </c>
      <c r="EO6" s="33" t="str">
        <f>IF(EO7="","",IF(EO7="-","【-】","【"&amp;SUBSTITUTE(TEXT(EO7,"#,##0.00"),"-","△")&amp;"】"))</f>
        <v>【0.10】</v>
      </c>
    </row>
    <row r="7" spans="1:145" s="35" customFormat="1" x14ac:dyDescent="0.15">
      <c r="A7" s="27"/>
      <c r="B7" s="36">
        <v>2017</v>
      </c>
      <c r="C7" s="36">
        <v>122220</v>
      </c>
      <c r="D7" s="36">
        <v>47</v>
      </c>
      <c r="E7" s="36">
        <v>17</v>
      </c>
      <c r="F7" s="36">
        <v>4</v>
      </c>
      <c r="G7" s="36">
        <v>0</v>
      </c>
      <c r="H7" s="36" t="s">
        <v>110</v>
      </c>
      <c r="I7" s="36" t="s">
        <v>111</v>
      </c>
      <c r="J7" s="36" t="s">
        <v>112</v>
      </c>
      <c r="K7" s="36" t="s">
        <v>113</v>
      </c>
      <c r="L7" s="36" t="s">
        <v>114</v>
      </c>
      <c r="M7" s="36" t="s">
        <v>115</v>
      </c>
      <c r="N7" s="37" t="s">
        <v>116</v>
      </c>
      <c r="O7" s="37" t="s">
        <v>117</v>
      </c>
      <c r="P7" s="37">
        <v>0.36</v>
      </c>
      <c r="Q7" s="37">
        <v>77.540000000000006</v>
      </c>
      <c r="R7" s="37">
        <v>2138</v>
      </c>
      <c r="S7" s="37">
        <v>132388</v>
      </c>
      <c r="T7" s="37">
        <v>43.15</v>
      </c>
      <c r="U7" s="37">
        <v>3068.09</v>
      </c>
      <c r="V7" s="37">
        <v>470</v>
      </c>
      <c r="W7" s="37">
        <v>0.14000000000000001</v>
      </c>
      <c r="X7" s="37">
        <v>3357.14</v>
      </c>
      <c r="Y7" s="37">
        <v>32.39</v>
      </c>
      <c r="Z7" s="37">
        <v>64.069999999999993</v>
      </c>
      <c r="AA7" s="37">
        <v>60.13</v>
      </c>
      <c r="AB7" s="37">
        <v>60.71</v>
      </c>
      <c r="AC7" s="37">
        <v>60.3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435.54</v>
      </c>
      <c r="BG7" s="37">
        <v>684.07</v>
      </c>
      <c r="BH7" s="37">
        <v>571.35</v>
      </c>
      <c r="BI7" s="37">
        <v>550.78</v>
      </c>
      <c r="BJ7" s="37">
        <v>512.73</v>
      </c>
      <c r="BK7" s="37">
        <v>1569.13</v>
      </c>
      <c r="BL7" s="37">
        <v>1436</v>
      </c>
      <c r="BM7" s="37">
        <v>1434.89</v>
      </c>
      <c r="BN7" s="37">
        <v>1298.9100000000001</v>
      </c>
      <c r="BO7" s="37">
        <v>1243.71</v>
      </c>
      <c r="BP7" s="37">
        <v>1225.44</v>
      </c>
      <c r="BQ7" s="37">
        <v>130.30000000000001</v>
      </c>
      <c r="BR7" s="37">
        <v>100</v>
      </c>
      <c r="BS7" s="37">
        <v>100</v>
      </c>
      <c r="BT7" s="37">
        <v>99.51</v>
      </c>
      <c r="BU7" s="37">
        <v>78.52</v>
      </c>
      <c r="BV7" s="37">
        <v>64.63</v>
      </c>
      <c r="BW7" s="37">
        <v>66.56</v>
      </c>
      <c r="BX7" s="37">
        <v>66.22</v>
      </c>
      <c r="BY7" s="37">
        <v>69.87</v>
      </c>
      <c r="BZ7" s="37">
        <v>74.3</v>
      </c>
      <c r="CA7" s="37">
        <v>75.58</v>
      </c>
      <c r="CB7" s="37">
        <v>89.24</v>
      </c>
      <c r="CC7" s="37">
        <v>118.84</v>
      </c>
      <c r="CD7" s="37">
        <v>119.05</v>
      </c>
      <c r="CE7" s="37">
        <v>122.23</v>
      </c>
      <c r="CF7" s="37">
        <v>152.68</v>
      </c>
      <c r="CG7" s="37">
        <v>245.75</v>
      </c>
      <c r="CH7" s="37">
        <v>244.29</v>
      </c>
      <c r="CI7" s="37">
        <v>246.72</v>
      </c>
      <c r="CJ7" s="37">
        <v>234.96</v>
      </c>
      <c r="CK7" s="37">
        <v>221.81</v>
      </c>
      <c r="CL7" s="37">
        <v>215.23</v>
      </c>
      <c r="CM7" s="37" t="s">
        <v>116</v>
      </c>
      <c r="CN7" s="37" t="s">
        <v>116</v>
      </c>
      <c r="CO7" s="37" t="s">
        <v>116</v>
      </c>
      <c r="CP7" s="37" t="s">
        <v>116</v>
      </c>
      <c r="CQ7" s="37" t="s">
        <v>116</v>
      </c>
      <c r="CR7" s="37">
        <v>43.65</v>
      </c>
      <c r="CS7" s="37">
        <v>43.58</v>
      </c>
      <c r="CT7" s="37">
        <v>41.35</v>
      </c>
      <c r="CU7" s="37">
        <v>42.9</v>
      </c>
      <c r="CV7" s="37">
        <v>43.36</v>
      </c>
      <c r="CW7" s="37">
        <v>42.66</v>
      </c>
      <c r="CX7" s="37">
        <v>80.81</v>
      </c>
      <c r="CY7" s="37">
        <v>81.760000000000005</v>
      </c>
      <c r="CZ7" s="37">
        <v>85.74</v>
      </c>
      <c r="DA7" s="37">
        <v>86.11</v>
      </c>
      <c r="DB7" s="37">
        <v>86.6</v>
      </c>
      <c r="DC7" s="37">
        <v>82.2</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0.05</v>
      </c>
      <c r="EK7" s="37">
        <v>0.04</v>
      </c>
      <c r="EL7" s="37">
        <v>7.0000000000000007E-2</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2019-01-24T05:40:29Z</cp:lastPrinted>
  <dcterms:created xsi:type="dcterms:W3CDTF">2018-12-03T09:13:17Z</dcterms:created>
  <dcterms:modified xsi:type="dcterms:W3CDTF">2019-01-24T05:40:32Z</dcterms:modified>
  <cp:category/>
</cp:coreProperties>
</file>